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ann.bierling\Documents\personal-private\Excel-maketablelookgood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I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G19" i="1"/>
  <c r="B19" i="1" s="1"/>
  <c r="E19" i="1" s="1"/>
  <c r="C19" i="1"/>
  <c r="H19" i="1"/>
  <c r="D1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F19" i="1" l="1"/>
  <c r="I19" i="1"/>
  <c r="J19" i="1" s="1"/>
  <c r="D14" i="1"/>
  <c r="D18" i="1"/>
  <c r="H18" i="1"/>
  <c r="H14" i="1"/>
  <c r="H10" i="1"/>
  <c r="D10" i="1"/>
  <c r="H6" i="1"/>
  <c r="D6" i="1"/>
  <c r="M19" i="1" l="1"/>
  <c r="L19" i="1"/>
</calcChain>
</file>

<file path=xl/sharedStrings.xml><?xml version="1.0" encoding="utf-8"?>
<sst xmlns="http://schemas.openxmlformats.org/spreadsheetml/2006/main" count="33" uniqueCount="27">
  <si>
    <t>#weeks</t>
  </si>
  <si>
    <t>%</t>
  </si>
  <si>
    <t>%/week</t>
  </si>
  <si>
    <t>Visiting</t>
  </si>
  <si>
    <t>Remote</t>
  </si>
  <si>
    <t>TOTAL</t>
  </si>
  <si>
    <t>Place</t>
  </si>
  <si>
    <t>TOTAL EUROPE</t>
  </si>
  <si>
    <t>TOTAL AMERICAS</t>
  </si>
  <si>
    <t>TOTAL AFRICA</t>
  </si>
  <si>
    <t>TOTAL ASIA</t>
  </si>
  <si>
    <t>France</t>
  </si>
  <si>
    <t>Poland</t>
  </si>
  <si>
    <t>Belarus</t>
  </si>
  <si>
    <t>U.S.A.</t>
  </si>
  <si>
    <t>Argentina</t>
  </si>
  <si>
    <t>Mexico</t>
  </si>
  <si>
    <t>Egypt</t>
  </si>
  <si>
    <t>South Africa</t>
  </si>
  <si>
    <t>Nigeria</t>
  </si>
  <si>
    <t>China</t>
  </si>
  <si>
    <t>Indonesia</t>
  </si>
  <si>
    <t>Thailand</t>
  </si>
  <si>
    <t>#sales</t>
  </si>
  <si>
    <t>Total sales</t>
  </si>
  <si>
    <t>Visiting &gt; remote ?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</si>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</sst>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1" xfId="0" applyFont="1" applyBorder="1"/>
    <xf numFmtId="10" fontId="0" fillId="0" borderId="0" xfId="0" applyNumberFormat="1"/>
    <xf numFmtId="10" fontId="2" fillId="0" borderId="1" xfId="0" applyNumberFormat="1" applyFont="1" applyBorder="1"/>
    <xf numFmtId="10" fontId="2" fillId="0" borderId="0" xfId="0" applyNumberFormat="1" applyFont="1"/>
  </cellXfs>
  <cellStyles count="1">
    <cellStyle name="Normal" xfId="0" builtinId="0"/>
  </cellStyles>
  <dxfs count="6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4" name="Table14" displayName="Table14" ref="G2:J19" totalsRowShown="0">
  <autoFilter ref="G2:J19"/>
  <tableColumns count="4">
    <tableColumn id="1" name="#sales"/>
    <tableColumn id="2" name="#weeks"/>
    <tableColumn id="3" name="%" dataDxfId="5">
      <calculatedColumnFormula>G3/B3</calculatedColumnFormula>
    </tableColumn>
    <tableColumn id="4" name="%/week" dataDxfId="4">
      <calculatedColumnFormula>I3/H3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6" name="Table16" displayName="Table16" ref="C2:F19" totalsRowShown="0">
  <autoFilter ref="C2:F19"/>
  <tableColumns count="4">
    <tableColumn id="1" name="#sales"/>
    <tableColumn id="2" name="#weeks"/>
    <tableColumn id="3" name="%" dataDxfId="3">
      <calculatedColumnFormula>C3/B3</calculatedColumnFormula>
    </tableColumn>
    <tableColumn id="4" name="%/week" dataDxfId="2">
      <calculatedColumnFormula>E3/D3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17" name="Table17" displayName="Table17" ref="K2:M19" totalsRowShown="0">
  <autoFilter ref="K2:M19"/>
  <tableColumns count="3">
    <tableColumn id="1" name="#">
      <calculatedColumnFormula>C3-G3</calculatedColumnFormula>
    </tableColumn>
    <tableColumn id="2" name="%" dataDxfId="1">
      <calculatedColumnFormula>E3-I3</calculatedColumnFormula>
    </tableColumn>
    <tableColumn id="3" name="%/week" dataDxfId="0">
      <calculatedColumnFormula>F3-J3</calculatedColumnFormula>
    </tableColumn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id="19" name="Table19" displayName="Table19" ref="A2:B19" totalsRowShown="0">
  <autoFilter ref="A2:B19"/>
  <tableColumns count="2">
    <tableColumn id="1" name="Place"/>
    <tableColumn id="2" name="Total sales">
      <calculatedColumnFormula>C3+G3</calculatedColumnFormula>
    </tableColumn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3" sqref="B3:B19"/>
    </sheetView>
  </sheetViews>
  <sheetFormatPr defaultRowHeight="15" x14ac:dyDescent="0.25"/>
  <cols>
    <col min="1" max="1" width="16.42578125" bestFit="1" customWidth="1"/>
    <col min="2" max="2" width="12.5703125" bestFit="1" customWidth="1"/>
    <col min="3" max="3" width="8.7109375" bestFit="1" customWidth="1"/>
    <col min="4" max="4" width="10" bestFit="1" customWidth="1"/>
    <col min="5" max="5" width="7.140625" bestFit="1" customWidth="1"/>
    <col min="6" max="6" width="10.5703125" bestFit="1" customWidth="1"/>
    <col min="7" max="7" width="8.7109375" bestFit="1" customWidth="1"/>
    <col min="8" max="8" width="10" bestFit="1" customWidth="1"/>
    <col min="9" max="9" width="7.140625" bestFit="1" customWidth="1"/>
    <col min="10" max="10" width="10.5703125" bestFit="1" customWidth="1"/>
    <col min="11" max="11" width="4.7109375" bestFit="1" customWidth="1"/>
    <col min="12" max="12" width="7.85546875" bestFit="1" customWidth="1"/>
    <col min="13" max="13" width="10.5703125" bestFit="1" customWidth="1"/>
  </cols>
  <sheetData>
    <row r="1" spans="1:13" x14ac:dyDescent="0.25">
      <c r="C1" s="2" t="s">
        <v>3</v>
      </c>
      <c r="D1" s="2"/>
      <c r="E1" s="2"/>
      <c r="F1" s="2"/>
      <c r="G1" s="3" t="s">
        <v>4</v>
      </c>
      <c r="H1" s="3"/>
      <c r="I1" s="3"/>
      <c r="J1" s="3"/>
      <c r="K1" s="4" t="s">
        <v>25</v>
      </c>
      <c r="L1" s="4"/>
      <c r="M1" s="4"/>
    </row>
    <row r="2" spans="1:13" x14ac:dyDescent="0.25">
      <c r="A2" t="s">
        <v>6</v>
      </c>
      <c r="B2" t="s">
        <v>24</v>
      </c>
      <c r="C2" t="s">
        <v>23</v>
      </c>
      <c r="D2" t="s">
        <v>0</v>
      </c>
      <c r="E2" t="s">
        <v>1</v>
      </c>
      <c r="F2" t="s">
        <v>2</v>
      </c>
      <c r="G2" t="s">
        <v>23</v>
      </c>
      <c r="H2" t="s">
        <v>0</v>
      </c>
      <c r="I2" t="s">
        <v>1</v>
      </c>
      <c r="J2" t="s">
        <v>2</v>
      </c>
      <c r="K2" t="s">
        <v>26</v>
      </c>
      <c r="L2" t="s">
        <v>1</v>
      </c>
      <c r="M2" t="s">
        <v>2</v>
      </c>
    </row>
    <row r="3" spans="1:13" x14ac:dyDescent="0.25">
      <c r="A3" t="s">
        <v>11</v>
      </c>
      <c r="B3">
        <f>C3+G3</f>
        <v>350</v>
      </c>
      <c r="C3">
        <v>220</v>
      </c>
      <c r="D3">
        <v>9</v>
      </c>
      <c r="E3" s="6">
        <f>C3/B3</f>
        <v>0.62857142857142856</v>
      </c>
      <c r="F3" s="6">
        <f>E3/D3</f>
        <v>6.9841269841269843E-2</v>
      </c>
      <c r="G3">
        <v>130</v>
      </c>
      <c r="H3">
        <v>1</v>
      </c>
      <c r="I3" s="6">
        <f>G3/B3</f>
        <v>0.37142857142857144</v>
      </c>
      <c r="J3" s="6">
        <f>I3/H3</f>
        <v>0.37142857142857144</v>
      </c>
      <c r="K3">
        <f>C3-G3</f>
        <v>90</v>
      </c>
      <c r="L3" s="6">
        <f>E3-I3</f>
        <v>0.25714285714285712</v>
      </c>
      <c r="M3" s="6">
        <f>F3-J3</f>
        <v>-0.30158730158730163</v>
      </c>
    </row>
    <row r="4" spans="1:13" x14ac:dyDescent="0.25">
      <c r="A4" t="s">
        <v>12</v>
      </c>
      <c r="B4">
        <f t="shared" ref="B4:B19" si="0">C4+G4</f>
        <v>131</v>
      </c>
      <c r="C4">
        <v>51</v>
      </c>
      <c r="D4">
        <v>8</v>
      </c>
      <c r="E4" s="6">
        <f t="shared" ref="E4:E19" si="1">C4/B4</f>
        <v>0.38931297709923662</v>
      </c>
      <c r="F4" s="6">
        <f t="shared" ref="F4:F19" si="2">E4/D4</f>
        <v>4.8664122137404578E-2</v>
      </c>
      <c r="G4">
        <v>80</v>
      </c>
      <c r="H4">
        <v>9</v>
      </c>
      <c r="I4" s="6">
        <f t="shared" ref="I4:I19" si="3">G4/B4</f>
        <v>0.61068702290076338</v>
      </c>
      <c r="J4" s="6">
        <f t="shared" ref="J4:J19" si="4">I4/H4</f>
        <v>6.7854113655640369E-2</v>
      </c>
      <c r="K4">
        <f t="shared" ref="K4:K19" si="5">C4-G4</f>
        <v>-29</v>
      </c>
      <c r="L4" s="6">
        <f t="shared" ref="L4:L19" si="6">E4-I4</f>
        <v>-0.22137404580152675</v>
      </c>
      <c r="M4" s="6">
        <f t="shared" ref="M4:M19" si="7">F4-J4</f>
        <v>-1.9189991518235791E-2</v>
      </c>
    </row>
    <row r="5" spans="1:13" x14ac:dyDescent="0.25">
      <c r="A5" t="s">
        <v>13</v>
      </c>
      <c r="B5">
        <f t="shared" si="0"/>
        <v>19</v>
      </c>
      <c r="C5">
        <v>9</v>
      </c>
      <c r="D5">
        <v>4</v>
      </c>
      <c r="E5" s="6">
        <f t="shared" si="1"/>
        <v>0.47368421052631576</v>
      </c>
      <c r="F5" s="6">
        <f t="shared" si="2"/>
        <v>0.11842105263157894</v>
      </c>
      <c r="G5">
        <v>10</v>
      </c>
      <c r="H5">
        <v>2</v>
      </c>
      <c r="I5" s="6">
        <f t="shared" si="3"/>
        <v>0.52631578947368418</v>
      </c>
      <c r="J5" s="6">
        <f t="shared" si="4"/>
        <v>0.26315789473684209</v>
      </c>
      <c r="K5">
        <f t="shared" si="5"/>
        <v>-1</v>
      </c>
      <c r="L5" s="6">
        <f t="shared" si="6"/>
        <v>-5.2631578947368418E-2</v>
      </c>
      <c r="M5" s="6">
        <f t="shared" si="7"/>
        <v>-0.14473684210526316</v>
      </c>
    </row>
    <row r="6" spans="1:13" ht="15.75" thickBot="1" x14ac:dyDescent="0.3">
      <c r="A6" s="5" t="s">
        <v>7</v>
      </c>
      <c r="B6" s="5">
        <f t="shared" si="0"/>
        <v>350</v>
      </c>
      <c r="C6" s="5">
        <v>220</v>
      </c>
      <c r="D6" s="5">
        <f>SUM(D3:D5)</f>
        <v>21</v>
      </c>
      <c r="E6" s="7">
        <f t="shared" si="1"/>
        <v>0.62857142857142856</v>
      </c>
      <c r="F6" s="7">
        <f t="shared" si="2"/>
        <v>2.9931972789115645E-2</v>
      </c>
      <c r="G6" s="5">
        <v>130</v>
      </c>
      <c r="H6" s="5">
        <f>SUM(H3:H5)</f>
        <v>12</v>
      </c>
      <c r="I6" s="7">
        <f t="shared" si="3"/>
        <v>0.37142857142857144</v>
      </c>
      <c r="J6" s="7">
        <f t="shared" si="4"/>
        <v>3.0952380952380953E-2</v>
      </c>
      <c r="K6" s="5">
        <f t="shared" si="5"/>
        <v>90</v>
      </c>
      <c r="L6" s="7">
        <f t="shared" si="6"/>
        <v>0.25714285714285712</v>
      </c>
      <c r="M6" s="7">
        <f t="shared" si="7"/>
        <v>-1.0204081632653079E-3</v>
      </c>
    </row>
    <row r="7" spans="1:13" x14ac:dyDescent="0.25">
      <c r="A7" t="s">
        <v>14</v>
      </c>
      <c r="B7">
        <f t="shared" si="0"/>
        <v>17</v>
      </c>
      <c r="C7">
        <v>13</v>
      </c>
      <c r="D7">
        <v>2</v>
      </c>
      <c r="E7" s="6">
        <f t="shared" si="1"/>
        <v>0.76470588235294112</v>
      </c>
      <c r="F7" s="6">
        <f t="shared" si="2"/>
        <v>0.38235294117647056</v>
      </c>
      <c r="G7">
        <v>4</v>
      </c>
      <c r="H7">
        <v>6</v>
      </c>
      <c r="I7" s="6">
        <f t="shared" si="3"/>
        <v>0.23529411764705882</v>
      </c>
      <c r="J7" s="6">
        <f t="shared" si="4"/>
        <v>3.9215686274509803E-2</v>
      </c>
      <c r="K7">
        <f t="shared" si="5"/>
        <v>9</v>
      </c>
      <c r="L7" s="6">
        <f t="shared" si="6"/>
        <v>0.52941176470588225</v>
      </c>
      <c r="M7" s="6">
        <f t="shared" si="7"/>
        <v>0.34313725490196079</v>
      </c>
    </row>
    <row r="8" spans="1:13" x14ac:dyDescent="0.25">
      <c r="A8" t="s">
        <v>15</v>
      </c>
      <c r="B8">
        <f t="shared" si="0"/>
        <v>112</v>
      </c>
      <c r="C8">
        <v>42</v>
      </c>
      <c r="D8">
        <v>9</v>
      </c>
      <c r="E8" s="6">
        <f t="shared" si="1"/>
        <v>0.375</v>
      </c>
      <c r="F8" s="6">
        <f t="shared" si="2"/>
        <v>4.1666666666666664E-2</v>
      </c>
      <c r="G8">
        <v>70</v>
      </c>
      <c r="H8">
        <v>8</v>
      </c>
      <c r="I8" s="6">
        <f t="shared" si="3"/>
        <v>0.625</v>
      </c>
      <c r="J8" s="6">
        <f t="shared" si="4"/>
        <v>7.8125E-2</v>
      </c>
      <c r="K8">
        <f t="shared" si="5"/>
        <v>-28</v>
      </c>
      <c r="L8" s="6">
        <f t="shared" si="6"/>
        <v>-0.25</v>
      </c>
      <c r="M8" s="6">
        <f t="shared" si="7"/>
        <v>-3.6458333333333336E-2</v>
      </c>
    </row>
    <row r="9" spans="1:13" x14ac:dyDescent="0.25">
      <c r="A9" t="s">
        <v>16</v>
      </c>
      <c r="B9">
        <f t="shared" si="0"/>
        <v>114</v>
      </c>
      <c r="C9">
        <v>47</v>
      </c>
      <c r="D9">
        <v>1</v>
      </c>
      <c r="E9" s="6">
        <f t="shared" si="1"/>
        <v>0.41228070175438597</v>
      </c>
      <c r="F9" s="6">
        <f t="shared" si="2"/>
        <v>0.41228070175438597</v>
      </c>
      <c r="G9">
        <v>67</v>
      </c>
      <c r="H9">
        <v>3</v>
      </c>
      <c r="I9" s="6">
        <f t="shared" si="3"/>
        <v>0.58771929824561409</v>
      </c>
      <c r="J9" s="6">
        <f t="shared" si="4"/>
        <v>0.19590643274853803</v>
      </c>
      <c r="K9">
        <f t="shared" si="5"/>
        <v>-20</v>
      </c>
      <c r="L9" s="6">
        <f t="shared" si="6"/>
        <v>-0.17543859649122812</v>
      </c>
      <c r="M9" s="6">
        <f t="shared" si="7"/>
        <v>0.21637426900584794</v>
      </c>
    </row>
    <row r="10" spans="1:13" ht="15.75" thickBot="1" x14ac:dyDescent="0.3">
      <c r="A10" s="5" t="s">
        <v>8</v>
      </c>
      <c r="B10" s="5">
        <f t="shared" si="0"/>
        <v>725</v>
      </c>
      <c r="C10" s="5">
        <v>247</v>
      </c>
      <c r="D10" s="5">
        <f>SUM(D7:D9)</f>
        <v>12</v>
      </c>
      <c r="E10" s="7">
        <f t="shared" si="1"/>
        <v>0.34068965517241379</v>
      </c>
      <c r="F10" s="7">
        <f t="shared" si="2"/>
        <v>2.8390804597701148E-2</v>
      </c>
      <c r="G10" s="5">
        <v>478</v>
      </c>
      <c r="H10" s="5">
        <f>SUM(H7:H9)</f>
        <v>17</v>
      </c>
      <c r="I10" s="7">
        <f t="shared" si="3"/>
        <v>0.65931034482758621</v>
      </c>
      <c r="J10" s="7">
        <f t="shared" si="4"/>
        <v>3.8782961460446248E-2</v>
      </c>
      <c r="K10" s="5">
        <f t="shared" si="5"/>
        <v>-231</v>
      </c>
      <c r="L10" s="7">
        <f t="shared" si="6"/>
        <v>-0.31862068965517243</v>
      </c>
      <c r="M10" s="7">
        <f t="shared" si="7"/>
        <v>-1.0392156862745101E-2</v>
      </c>
    </row>
    <row r="11" spans="1:13" x14ac:dyDescent="0.25">
      <c r="A11" t="s">
        <v>17</v>
      </c>
      <c r="B11">
        <f t="shared" si="0"/>
        <v>44</v>
      </c>
      <c r="C11">
        <v>14</v>
      </c>
      <c r="D11">
        <v>1</v>
      </c>
      <c r="E11" s="6">
        <f t="shared" si="1"/>
        <v>0.31818181818181818</v>
      </c>
      <c r="F11" s="6">
        <f t="shared" si="2"/>
        <v>0.31818181818181818</v>
      </c>
      <c r="G11">
        <v>30</v>
      </c>
      <c r="H11">
        <v>4</v>
      </c>
      <c r="I11" s="6">
        <f t="shared" si="3"/>
        <v>0.68181818181818177</v>
      </c>
      <c r="J11" s="6">
        <f t="shared" si="4"/>
        <v>0.17045454545454544</v>
      </c>
      <c r="K11">
        <f t="shared" si="5"/>
        <v>-16</v>
      </c>
      <c r="L11" s="6">
        <f t="shared" si="6"/>
        <v>-0.36363636363636359</v>
      </c>
      <c r="M11" s="6">
        <f t="shared" si="7"/>
        <v>0.14772727272727273</v>
      </c>
    </row>
    <row r="12" spans="1:13" x14ac:dyDescent="0.25">
      <c r="A12" t="s">
        <v>18</v>
      </c>
      <c r="B12">
        <f t="shared" si="0"/>
        <v>114</v>
      </c>
      <c r="C12">
        <v>27</v>
      </c>
      <c r="D12">
        <v>7</v>
      </c>
      <c r="E12" s="6">
        <f t="shared" si="1"/>
        <v>0.23684210526315788</v>
      </c>
      <c r="F12" s="6">
        <f t="shared" si="2"/>
        <v>3.3834586466165412E-2</v>
      </c>
      <c r="G12">
        <v>87</v>
      </c>
      <c r="H12">
        <v>8</v>
      </c>
      <c r="I12" s="6">
        <f t="shared" si="3"/>
        <v>0.76315789473684215</v>
      </c>
      <c r="J12" s="6">
        <f t="shared" si="4"/>
        <v>9.5394736842105268E-2</v>
      </c>
      <c r="K12">
        <f t="shared" si="5"/>
        <v>-60</v>
      </c>
      <c r="L12" s="6">
        <f t="shared" si="6"/>
        <v>-0.52631578947368429</v>
      </c>
      <c r="M12" s="6">
        <f t="shared" si="7"/>
        <v>-6.1560150375939857E-2</v>
      </c>
    </row>
    <row r="13" spans="1:13" x14ac:dyDescent="0.25">
      <c r="A13" t="s">
        <v>19</v>
      </c>
      <c r="B13">
        <f t="shared" si="0"/>
        <v>149</v>
      </c>
      <c r="C13">
        <v>38</v>
      </c>
      <c r="D13">
        <v>4</v>
      </c>
      <c r="E13" s="6">
        <f t="shared" si="1"/>
        <v>0.25503355704697989</v>
      </c>
      <c r="F13" s="6">
        <f t="shared" si="2"/>
        <v>6.3758389261744972E-2</v>
      </c>
      <c r="G13">
        <v>111</v>
      </c>
      <c r="H13">
        <v>6</v>
      </c>
      <c r="I13" s="6">
        <f t="shared" si="3"/>
        <v>0.74496644295302017</v>
      </c>
      <c r="J13" s="6">
        <f t="shared" si="4"/>
        <v>0.12416107382550336</v>
      </c>
      <c r="K13">
        <f t="shared" si="5"/>
        <v>-73</v>
      </c>
      <c r="L13" s="6">
        <f t="shared" si="6"/>
        <v>-0.48993288590604028</v>
      </c>
      <c r="M13" s="6">
        <f t="shared" si="7"/>
        <v>-6.0402684563758385E-2</v>
      </c>
    </row>
    <row r="14" spans="1:13" ht="15.75" thickBot="1" x14ac:dyDescent="0.3">
      <c r="A14" s="5" t="s">
        <v>9</v>
      </c>
      <c r="B14" s="5">
        <f t="shared" si="0"/>
        <v>382</v>
      </c>
      <c r="C14" s="5">
        <v>321</v>
      </c>
      <c r="D14" s="5">
        <f>SUM(D11:D13)</f>
        <v>12</v>
      </c>
      <c r="E14" s="7">
        <f t="shared" si="1"/>
        <v>0.84031413612565442</v>
      </c>
      <c r="F14" s="7">
        <f t="shared" si="2"/>
        <v>7.0026178010471202E-2</v>
      </c>
      <c r="G14" s="5">
        <v>61</v>
      </c>
      <c r="H14" s="5">
        <f>SUM(H11:H13)</f>
        <v>18</v>
      </c>
      <c r="I14" s="7">
        <f t="shared" si="3"/>
        <v>0.15968586387434555</v>
      </c>
      <c r="J14" s="7">
        <f t="shared" si="4"/>
        <v>8.8714368819080864E-3</v>
      </c>
      <c r="K14" s="5">
        <f t="shared" si="5"/>
        <v>260</v>
      </c>
      <c r="L14" s="7">
        <f t="shared" si="6"/>
        <v>0.68062827225130884</v>
      </c>
      <c r="M14" s="7">
        <f t="shared" si="7"/>
        <v>6.1154741128563117E-2</v>
      </c>
    </row>
    <row r="15" spans="1:13" x14ac:dyDescent="0.25">
      <c r="A15" t="s">
        <v>20</v>
      </c>
      <c r="B15">
        <f t="shared" si="0"/>
        <v>111</v>
      </c>
      <c r="C15">
        <v>102</v>
      </c>
      <c r="D15">
        <v>4</v>
      </c>
      <c r="E15" s="6">
        <f t="shared" si="1"/>
        <v>0.91891891891891897</v>
      </c>
      <c r="F15" s="6">
        <f t="shared" si="2"/>
        <v>0.22972972972972974</v>
      </c>
      <c r="G15">
        <v>9</v>
      </c>
      <c r="H15">
        <v>4</v>
      </c>
      <c r="I15" s="6">
        <f t="shared" si="3"/>
        <v>8.1081081081081086E-2</v>
      </c>
      <c r="J15" s="6">
        <f t="shared" si="4"/>
        <v>2.0270270270270271E-2</v>
      </c>
      <c r="K15">
        <f t="shared" si="5"/>
        <v>93</v>
      </c>
      <c r="L15" s="6">
        <f t="shared" si="6"/>
        <v>0.83783783783783794</v>
      </c>
      <c r="M15" s="6">
        <f t="shared" si="7"/>
        <v>0.20945945945945948</v>
      </c>
    </row>
    <row r="16" spans="1:13" x14ac:dyDescent="0.25">
      <c r="A16" t="s">
        <v>21</v>
      </c>
      <c r="B16">
        <f t="shared" si="0"/>
        <v>271</v>
      </c>
      <c r="C16">
        <v>178</v>
      </c>
      <c r="D16">
        <v>7</v>
      </c>
      <c r="E16" s="6">
        <f t="shared" si="1"/>
        <v>0.65682656826568264</v>
      </c>
      <c r="F16" s="6">
        <f t="shared" si="2"/>
        <v>9.3832366895097524E-2</v>
      </c>
      <c r="G16">
        <v>93</v>
      </c>
      <c r="H16">
        <v>8</v>
      </c>
      <c r="I16" s="6">
        <f t="shared" si="3"/>
        <v>0.34317343173431736</v>
      </c>
      <c r="J16" s="6">
        <f t="shared" si="4"/>
        <v>4.289667896678967E-2</v>
      </c>
      <c r="K16">
        <f t="shared" si="5"/>
        <v>85</v>
      </c>
      <c r="L16" s="6">
        <f t="shared" si="6"/>
        <v>0.31365313653136528</v>
      </c>
      <c r="M16" s="6">
        <f t="shared" si="7"/>
        <v>5.0935687928307855E-2</v>
      </c>
    </row>
    <row r="17" spans="1:13" x14ac:dyDescent="0.25">
      <c r="A17" t="s">
        <v>22</v>
      </c>
      <c r="B17">
        <f t="shared" si="0"/>
        <v>16</v>
      </c>
      <c r="C17">
        <v>5</v>
      </c>
      <c r="D17">
        <v>1</v>
      </c>
      <c r="E17" s="6">
        <f t="shared" si="1"/>
        <v>0.3125</v>
      </c>
      <c r="F17" s="6">
        <f t="shared" si="2"/>
        <v>0.3125</v>
      </c>
      <c r="G17">
        <v>11</v>
      </c>
      <c r="H17">
        <v>7</v>
      </c>
      <c r="I17" s="6">
        <f t="shared" si="3"/>
        <v>0.6875</v>
      </c>
      <c r="J17" s="6">
        <f t="shared" si="4"/>
        <v>9.8214285714285712E-2</v>
      </c>
      <c r="K17">
        <f t="shared" si="5"/>
        <v>-6</v>
      </c>
      <c r="L17" s="6">
        <f t="shared" si="6"/>
        <v>-0.375</v>
      </c>
      <c r="M17" s="6">
        <f t="shared" si="7"/>
        <v>0.2142857142857143</v>
      </c>
    </row>
    <row r="18" spans="1:13" ht="15.75" thickBot="1" x14ac:dyDescent="0.3">
      <c r="A18" s="5" t="s">
        <v>10</v>
      </c>
      <c r="B18" s="5">
        <f t="shared" si="0"/>
        <v>272</v>
      </c>
      <c r="C18" s="5">
        <v>156</v>
      </c>
      <c r="D18" s="5">
        <f>SUM(D15:D17)</f>
        <v>12</v>
      </c>
      <c r="E18" s="7">
        <f t="shared" si="1"/>
        <v>0.57352941176470584</v>
      </c>
      <c r="F18" s="7">
        <f t="shared" si="2"/>
        <v>4.779411764705882E-2</v>
      </c>
      <c r="G18" s="5">
        <v>116</v>
      </c>
      <c r="H18" s="5">
        <f>SUM(H15:H17)</f>
        <v>19</v>
      </c>
      <c r="I18" s="7">
        <f t="shared" si="3"/>
        <v>0.4264705882352941</v>
      </c>
      <c r="J18" s="7">
        <f t="shared" si="4"/>
        <v>2.2445820433436531E-2</v>
      </c>
      <c r="K18" s="5">
        <f t="shared" si="5"/>
        <v>40</v>
      </c>
      <c r="L18" s="7">
        <f t="shared" si="6"/>
        <v>0.14705882352941174</v>
      </c>
      <c r="M18" s="7">
        <f t="shared" si="7"/>
        <v>2.5348297213622289E-2</v>
      </c>
    </row>
    <row r="19" spans="1:13" x14ac:dyDescent="0.25">
      <c r="A19" s="1" t="s">
        <v>5</v>
      </c>
      <c r="B19" s="1">
        <f t="shared" si="0"/>
        <v>1729</v>
      </c>
      <c r="C19" s="1">
        <f>C6+C10+C14+C18</f>
        <v>944</v>
      </c>
      <c r="D19" s="1">
        <f>D6+D10+D14+D18</f>
        <v>57</v>
      </c>
      <c r="E19" s="8">
        <f t="shared" si="1"/>
        <v>0.54598033545401969</v>
      </c>
      <c r="F19" s="8">
        <f t="shared" si="2"/>
        <v>9.5786023763863096E-3</v>
      </c>
      <c r="G19" s="1">
        <f>G6+G10+G14+G18</f>
        <v>785</v>
      </c>
      <c r="H19" s="1">
        <f>H6+H10+H14+H18</f>
        <v>66</v>
      </c>
      <c r="I19" s="8">
        <f t="shared" si="3"/>
        <v>0.45401966454598036</v>
      </c>
      <c r="J19" s="8">
        <f t="shared" si="4"/>
        <v>6.879085826454248E-3</v>
      </c>
      <c r="K19" s="1">
        <f t="shared" si="5"/>
        <v>159</v>
      </c>
      <c r="L19" s="8">
        <f t="shared" si="6"/>
        <v>9.1960670908039333E-2</v>
      </c>
      <c r="M19" s="8">
        <f t="shared" si="7"/>
        <v>2.6995165499320616E-3</v>
      </c>
    </row>
  </sheetData>
  <mergeCells count="3">
    <mergeCell ref="C1:F1"/>
    <mergeCell ref="G1:J1"/>
    <mergeCell ref="K1:M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Bierling, Yoann</dc:creator>
  <cp:lastModifiedBy>Bierling, Yoann</cp:lastModifiedBy>
  <dcterms:created xsi:type="dcterms:W3CDTF">2016-11-03T09:08:27Z</dcterms:created>
  <dcterms:modified xsi:type="dcterms:W3CDTF">2016-11-03T11:02:05Z</dcterms:modified>
</cp:coreProperties>
</file>